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160"/>
  </bookViews>
  <sheets>
    <sheet name="Программа 2 " sheetId="8" r:id="rId1"/>
  </sheets>
  <definedNames>
    <definedName name="Кур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8"/>
  <c r="F17"/>
  <c r="F13" l="1"/>
  <c r="F11"/>
  <c r="F9"/>
  <c r="F18" s="1"/>
  <c r="F19" l="1"/>
  <c r="F20" s="1"/>
</calcChain>
</file>

<file path=xl/sharedStrings.xml><?xml version="1.0" encoding="utf-8"?>
<sst xmlns="http://schemas.openxmlformats.org/spreadsheetml/2006/main" count="42" uniqueCount="42">
  <si>
    <t>ООО "Пиарт"</t>
  </si>
  <si>
    <t>115114, г. Москва, ул. Летниковская,</t>
  </si>
  <si>
    <t>д. 11/10, стр. 1</t>
  </si>
  <si>
    <t>ИНН 7701901912, КПП 770101001</t>
  </si>
  <si>
    <t>Т: +7 (499) 350 97 57 info@prt-com.ru</t>
  </si>
  <si>
    <t>Комментарии</t>
  </si>
  <si>
    <t>№</t>
  </si>
  <si>
    <t>Кол-во
(шт.)</t>
  </si>
  <si>
    <t>Кол-во
(дней)</t>
  </si>
  <si>
    <t>Наименование услуги</t>
  </si>
  <si>
    <t>Итого:</t>
  </si>
  <si>
    <t>Клиент:</t>
  </si>
  <si>
    <t>Даты:</t>
  </si>
  <si>
    <t>Страна / Город:</t>
  </si>
  <si>
    <t>* Стоимость услуг указана исходя из ответов поставщиков на момент составления предложения</t>
  </si>
  <si>
    <t>*** Стоимость услуг может быть скорректирована в случае изменения стоимости услуг со стороны поставщиков на момент бронирования</t>
  </si>
  <si>
    <t>Менеджер PRT:</t>
  </si>
  <si>
    <t>** Бронирование услуг не производилось</t>
  </si>
  <si>
    <t>Сервисный сбор PRT:</t>
  </si>
  <si>
    <t>Итого с учетом сервисного сбора:</t>
  </si>
  <si>
    <t>Керн Анна</t>
  </si>
  <si>
    <t xml:space="preserve">Безен Хелскея </t>
  </si>
  <si>
    <t>Итого
(EUR)</t>
  </si>
  <si>
    <t>1</t>
  </si>
  <si>
    <t xml:space="preserve">Конгресс </t>
  </si>
  <si>
    <t xml:space="preserve">Программа </t>
  </si>
  <si>
    <t xml:space="preserve">Проживание </t>
  </si>
  <si>
    <t>Перелет</t>
  </si>
  <si>
    <t xml:space="preserve">Мельбурн </t>
  </si>
  <si>
    <t xml:space="preserve">Визы </t>
  </si>
  <si>
    <t>https://www.imsmelbourne2020.com/</t>
  </si>
  <si>
    <t>Цена EUR</t>
  </si>
  <si>
    <t>ЦБ+2%</t>
  </si>
  <si>
    <t xml:space="preserve">27 апреля- 5 мая </t>
  </si>
  <si>
    <t xml:space="preserve">Отзывы  </t>
  </si>
  <si>
    <t xml:space="preserve">Регистрация </t>
  </si>
  <si>
    <t>трансфер, гид, вода</t>
  </si>
  <si>
    <t xml:space="preserve">
  3  EY 068 D 27APR 1 DMEAUH HK2          1240 1855   
  4  EY 460 D 27APR 1 AUHMEL HK2       3  2145 1705+1 
  5  EY 461 D 04MAY 1 MELAUH HK2       2  2145 0555+1 
  6  EY 063 D 05MAY 2 AUHDME HK2       3  1400 1840  
</t>
  </si>
  <si>
    <t>1 минут от конгресса пешком Crown Metropol Melbourne</t>
  </si>
  <si>
    <t xml:space="preserve">Обзорная экскурсия по Мельбурну (4 часа) (стоимость на 1 человека пригруппе 5 человек) </t>
  </si>
  <si>
    <t>https://www.booking.com/hotel/au/crown-metropol.ru.html?aid=1288319;label=metagha-link-localuniversalRU-hotel-180127_dev-desktop_los-1_bw-13_dow-Sunday_defdate-1_room-0_lang-ru_curr-RUB_gstadt-2_rateid-0_aud-0_cid-_gacid-6642513798;sid=27bad31f2f721a8d22fab6871616f371;all_sr_blocks=18012701_137352084_0_2_0;checkin=2020-01-05;checkout=2020-01-06;dest_id=-1586844;dest_type=city;dist=0;group_adults=2;group_children=0;hapos=1;highlighted_blocks=18012701_137352084_0_2_0;hpos=1;no_rooms=1;room1=A%2CA;sb_price_type=total;sr_order=popularity;sr_pri_blocks=18012701_137352084_0_2_0__26800;srepoch=1577096294;srpvid=d4cb4873ef19004e;type=total;ucfs=1&amp;#blockdisplay4</t>
  </si>
  <si>
    <t xml:space="preserve">Трансфер аэропорт отель от 100 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</si>
</sst>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0[$€-1]_-;\-* #,##0.00[$€-1]_-;_-* &quot;-&quot;??[$€-1]_-"/>
    <numFmt numFmtId="165" formatCode="_(* #,##0.00_);_(* \(#,##0.00\);_(* &quot;-&quot;??_);_(@_)"/>
    <numFmt numFmtId="166" formatCode="_-* #,##0.00\ &quot;F&quot;_-;\-* #,##0.00\ &quot;F&quot;_-;_-* &quot;-&quot;??\ &quot;F&quot;_-;_-@_-"/>
    <numFmt numFmtId="167" formatCode="_(&quot;$&quot;* #,##0.00_);_(&quot;$&quot;* \(#,##0.00\);_(&quot;$&quot;* &quot;-&quot;??_);_(@_)"/>
    <numFmt numFmtId="168" formatCode="_-&quot;£&quot;* #,##0.00_-;\-&quot;£&quot;* #,##0.00_-;_-&quot;£&quot;* &quot;-&quot;??_-;_-@_-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8" fontId="15" fillId="0" borderId="0" applyFont="0" applyFill="0" applyBorder="0" applyAlignment="0" applyProtection="0"/>
  </cellStyleXfs>
  <cellXfs count="70">
    <xf numFmtId="0" fontId="0" fillId="0" borderId="0" xfId="0"/>
    <xf numFmtId="0" fontId="5" fillId="2" borderId="0" xfId="0" applyFont="1" applyFill="1"/>
    <xf numFmtId="0" fontId="7" fillId="2" borderId="0" xfId="0" applyFont="1" applyFill="1"/>
    <xf numFmtId="0" fontId="8" fillId="0" borderId="1" xfId="1" applyFont="1" applyBorder="1"/>
    <xf numFmtId="0" fontId="9" fillId="2" borderId="0" xfId="0" applyFont="1" applyFill="1"/>
    <xf numFmtId="0" fontId="10" fillId="0" borderId="1" xfId="1" applyFont="1" applyBorder="1" applyAlignment="1">
      <alignment horizontal="right" vertical="center"/>
    </xf>
    <xf numFmtId="16" fontId="9" fillId="2" borderId="0" xfId="0" applyNumberFormat="1" applyFont="1" applyFill="1"/>
    <xf numFmtId="49" fontId="10" fillId="3" borderId="11" xfId="1" applyNumberFormat="1" applyFont="1" applyFill="1" applyBorder="1" applyAlignment="1">
      <alignment horizontal="left" vertical="center" wrapText="1" shrinkToFit="1"/>
    </xf>
    <xf numFmtId="49" fontId="10" fillId="3" borderId="11" xfId="1" applyNumberFormat="1" applyFont="1" applyFill="1" applyBorder="1" applyAlignment="1">
      <alignment horizontal="right" vertical="center" wrapText="1" shrinkToFit="1"/>
    </xf>
    <xf numFmtId="2" fontId="10" fillId="3" borderId="11" xfId="1" applyNumberFormat="1" applyFont="1" applyFill="1" applyBorder="1" applyAlignment="1">
      <alignment horizontal="center" vertical="center" wrapText="1" shrinkToFit="1"/>
    </xf>
    <xf numFmtId="49" fontId="10" fillId="3" borderId="7" xfId="1" applyNumberFormat="1" applyFont="1" applyFill="1" applyBorder="1" applyAlignment="1">
      <alignment horizontal="left" vertical="center" wrapText="1" shrinkToFit="1"/>
    </xf>
    <xf numFmtId="49" fontId="10" fillId="3" borderId="7" xfId="1" applyNumberFormat="1" applyFont="1" applyFill="1" applyBorder="1" applyAlignment="1">
      <alignment horizontal="right" vertical="center" wrapText="1" shrinkToFit="1"/>
    </xf>
    <xf numFmtId="9" fontId="10" fillId="3" borderId="8" xfId="1" applyNumberFormat="1" applyFont="1" applyFill="1" applyBorder="1" applyAlignment="1">
      <alignment horizontal="center" vertical="center" wrapText="1" shrinkToFit="1"/>
    </xf>
    <xf numFmtId="49" fontId="10" fillId="3" borderId="8" xfId="1" applyNumberFormat="1" applyFont="1" applyFill="1" applyBorder="1" applyAlignment="1">
      <alignment horizontal="left" vertical="center" wrapText="1" shrinkToFit="1"/>
    </xf>
    <xf numFmtId="2" fontId="10" fillId="3" borderId="9" xfId="1" applyNumberFormat="1" applyFont="1" applyFill="1" applyBorder="1" applyAlignment="1">
      <alignment horizontal="center" vertical="center" wrapText="1" shrinkToFit="1"/>
    </xf>
    <xf numFmtId="49" fontId="11" fillId="3" borderId="10" xfId="1" applyNumberFormat="1" applyFont="1" applyFill="1" applyBorder="1" applyAlignment="1">
      <alignment horizontal="left" vertical="center" wrapText="1" shrinkToFit="1"/>
    </xf>
    <xf numFmtId="49" fontId="10" fillId="3" borderId="4" xfId="1" applyNumberFormat="1" applyFont="1" applyFill="1" applyBorder="1" applyAlignment="1">
      <alignment horizontal="left" vertical="center" wrapText="1" shrinkToFit="1"/>
    </xf>
    <xf numFmtId="49" fontId="10" fillId="3" borderId="4" xfId="1" applyNumberFormat="1" applyFont="1" applyFill="1" applyBorder="1" applyAlignment="1">
      <alignment horizontal="right" vertical="center" wrapText="1" shrinkToFit="1"/>
    </xf>
    <xf numFmtId="49" fontId="10" fillId="3" borderId="5" xfId="1" applyNumberFormat="1" applyFont="1" applyFill="1" applyBorder="1" applyAlignment="1">
      <alignment horizontal="left" vertical="center" wrapText="1" shrinkToFit="1"/>
    </xf>
    <xf numFmtId="2" fontId="10" fillId="3" borderId="3" xfId="1" applyNumberFormat="1" applyFont="1" applyFill="1" applyBorder="1" applyAlignment="1">
      <alignment horizontal="center" vertical="center" wrapText="1" shrinkToFit="1"/>
    </xf>
    <xf numFmtId="49" fontId="10" fillId="4" borderId="2" xfId="1" applyNumberFormat="1" applyFont="1" applyFill="1" applyBorder="1" applyAlignment="1">
      <alignment horizontal="center" vertical="center" wrapText="1" shrinkToFit="1"/>
    </xf>
    <xf numFmtId="49" fontId="10" fillId="4" borderId="2" xfId="1" applyNumberFormat="1" applyFont="1" applyFill="1" applyBorder="1" applyAlignment="1">
      <alignment horizontal="left" vertical="center" wrapText="1" shrinkToFit="1"/>
    </xf>
    <xf numFmtId="49" fontId="10" fillId="4" borderId="2" xfId="4" applyNumberFormat="1" applyFont="1" applyFill="1" applyBorder="1" applyAlignment="1">
      <alignment horizontal="center" vertical="center" wrapText="1" shrinkToFit="1"/>
    </xf>
    <xf numFmtId="4" fontId="10" fillId="4" borderId="2" xfId="4" applyNumberFormat="1" applyFont="1" applyFill="1" applyBorder="1" applyAlignment="1">
      <alignment horizontal="center" vertical="center" wrapText="1" shrinkToFit="1"/>
    </xf>
    <xf numFmtId="0" fontId="9" fillId="2" borderId="2" xfId="0" applyNumberFormat="1" applyFont="1" applyFill="1" applyBorder="1" applyAlignment="1">
      <alignment horizontal="center"/>
    </xf>
    <xf numFmtId="0" fontId="9" fillId="2" borderId="2" xfId="0" applyNumberFormat="1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top"/>
    </xf>
    <xf numFmtId="0" fontId="9" fillId="5" borderId="2" xfId="0" applyNumberFormat="1" applyFont="1" applyFill="1" applyBorder="1" applyAlignment="1">
      <alignment horizontal="center"/>
    </xf>
    <xf numFmtId="0" fontId="9" fillId="5" borderId="2" xfId="0" applyNumberFormat="1" applyFont="1" applyFill="1" applyBorder="1" applyAlignment="1">
      <alignment vertical="center" wrapText="1"/>
    </xf>
    <xf numFmtId="0" fontId="9" fillId="5" borderId="2" xfId="0" applyNumberFormat="1" applyFont="1" applyFill="1" applyBorder="1" applyAlignment="1">
      <alignment horizontal="center" vertical="center" wrapText="1"/>
    </xf>
    <xf numFmtId="0" fontId="12" fillId="5" borderId="2" xfId="0" applyNumberFormat="1" applyFont="1" applyFill="1" applyBorder="1" applyAlignment="1">
      <alignment horizontal="center" vertical="center" wrapText="1"/>
    </xf>
    <xf numFmtId="2" fontId="12" fillId="5" borderId="2" xfId="0" applyNumberFormat="1" applyFont="1" applyFill="1" applyBorder="1" applyAlignment="1">
      <alignment horizontal="center" vertical="top"/>
    </xf>
    <xf numFmtId="0" fontId="9" fillId="5" borderId="2" xfId="0" applyNumberFormat="1" applyFont="1" applyFill="1" applyBorder="1" applyAlignment="1">
      <alignment wrapText="1"/>
    </xf>
    <xf numFmtId="0" fontId="9" fillId="2" borderId="11" xfId="0" applyNumberFormat="1" applyFont="1" applyFill="1" applyBorder="1" applyAlignment="1">
      <alignment horizontal="center"/>
    </xf>
    <xf numFmtId="0" fontId="9" fillId="2" borderId="11" xfId="0" applyNumberFormat="1" applyFont="1" applyFill="1" applyBorder="1" applyAlignment="1">
      <alignment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12" fillId="2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top"/>
    </xf>
    <xf numFmtId="0" fontId="9" fillId="5" borderId="11" xfId="0" applyNumberFormat="1" applyFont="1" applyFill="1" applyBorder="1" applyAlignment="1">
      <alignment horizontal="center"/>
    </xf>
    <xf numFmtId="0" fontId="9" fillId="5" borderId="11" xfId="0" applyNumberFormat="1" applyFont="1" applyFill="1" applyBorder="1" applyAlignment="1">
      <alignment vertical="center" wrapText="1"/>
    </xf>
    <xf numFmtId="0" fontId="9" fillId="5" borderId="11" xfId="0" applyNumberFormat="1" applyFont="1" applyFill="1" applyBorder="1" applyAlignment="1">
      <alignment horizontal="center" vertical="center" wrapText="1"/>
    </xf>
    <xf numFmtId="0" fontId="12" fillId="5" borderId="11" xfId="0" applyNumberFormat="1" applyFont="1" applyFill="1" applyBorder="1" applyAlignment="1">
      <alignment horizontal="center" vertical="center" wrapText="1"/>
    </xf>
    <xf numFmtId="2" fontId="12" fillId="5" borderId="11" xfId="0" applyNumberFormat="1" applyFont="1" applyFill="1" applyBorder="1" applyAlignment="1">
      <alignment horizontal="center" vertical="top"/>
    </xf>
    <xf numFmtId="0" fontId="9" fillId="5" borderId="11" xfId="0" applyNumberFormat="1" applyFont="1" applyFill="1" applyBorder="1" applyAlignment="1">
      <alignment wrapText="1"/>
    </xf>
    <xf numFmtId="0" fontId="11" fillId="2" borderId="0" xfId="0" applyFont="1" applyFill="1"/>
    <xf numFmtId="0" fontId="16" fillId="0" borderId="0" xfId="0" applyFont="1"/>
    <xf numFmtId="0" fontId="12" fillId="2" borderId="11" xfId="9" applyNumberFormat="1" applyFont="1" applyFill="1" applyBorder="1" applyAlignment="1">
      <alignment wrapText="1"/>
    </xf>
    <xf numFmtId="0" fontId="0" fillId="0" borderId="0" xfId="0"/>
    <xf numFmtId="49" fontId="17" fillId="2" borderId="0" xfId="0" applyNumberFormat="1" applyFont="1" applyFill="1"/>
    <xf numFmtId="49" fontId="14" fillId="3" borderId="6" xfId="1" applyNumberFormat="1" applyFont="1" applyFill="1" applyBorder="1" applyAlignment="1">
      <alignment horizontal="left" vertical="center" wrapText="1" shrinkToFit="1"/>
    </xf>
    <xf numFmtId="0" fontId="17" fillId="2" borderId="0" xfId="0" applyFont="1" applyFill="1"/>
    <xf numFmtId="0" fontId="9" fillId="3" borderId="11" xfId="0" applyNumberFormat="1" applyFont="1" applyFill="1" applyBorder="1" applyAlignment="1">
      <alignment horizontal="center"/>
    </xf>
    <xf numFmtId="0" fontId="9" fillId="3" borderId="11" xfId="0" applyNumberFormat="1" applyFont="1" applyFill="1" applyBorder="1" applyAlignment="1">
      <alignment vertical="center" wrapText="1"/>
    </xf>
    <xf numFmtId="0" fontId="9" fillId="3" borderId="11" xfId="0" applyNumberFormat="1" applyFont="1" applyFill="1" applyBorder="1" applyAlignment="1">
      <alignment horizontal="center" vertical="center" wrapText="1"/>
    </xf>
    <xf numFmtId="0" fontId="12" fillId="3" borderId="11" xfId="0" applyNumberFormat="1" applyFont="1" applyFill="1" applyBorder="1" applyAlignment="1">
      <alignment horizontal="center" vertical="center" wrapText="1"/>
    </xf>
    <xf numFmtId="2" fontId="12" fillId="3" borderId="11" xfId="0" applyNumberFormat="1" applyFont="1" applyFill="1" applyBorder="1" applyAlignment="1">
      <alignment horizontal="center" vertical="top"/>
    </xf>
    <xf numFmtId="0" fontId="12" fillId="3" borderId="11" xfId="9" applyNumberFormat="1" applyFont="1" applyFill="1" applyBorder="1" applyAlignment="1">
      <alignment wrapText="1"/>
    </xf>
    <xf numFmtId="0" fontId="12" fillId="2" borderId="0" xfId="0" applyFont="1" applyFill="1"/>
    <xf numFmtId="0" fontId="13" fillId="2" borderId="2" xfId="9" applyNumberFormat="1" applyFill="1" applyBorder="1" applyAlignment="1">
      <alignment wrapText="1"/>
    </xf>
    <xf numFmtId="20" fontId="9" fillId="2" borderId="11" xfId="0" applyNumberFormat="1" applyFont="1" applyFill="1" applyBorder="1" applyAlignment="1">
      <alignment horizontal="center"/>
    </xf>
    <xf numFmtId="4" fontId="17" fillId="2" borderId="0" xfId="0" applyNumberFormat="1" applyFont="1" applyFill="1"/>
    <xf numFmtId="0" fontId="0" fillId="2" borderId="0" xfId="0" applyFill="1"/>
    <xf numFmtId="0" fontId="19" fillId="2" borderId="0" xfId="0" applyFont="1" applyFill="1"/>
    <xf numFmtId="0" fontId="16" fillId="2" borderId="0" xfId="0" applyFont="1" applyFill="1"/>
    <xf numFmtId="49" fontId="19" fillId="2" borderId="0" xfId="0" applyNumberFormat="1" applyFont="1" applyFill="1"/>
    <xf numFmtId="4" fontId="18" fillId="2" borderId="0" xfId="0" applyNumberFormat="1" applyFont="1" applyFill="1"/>
    <xf numFmtId="4" fontId="5" fillId="2" borderId="0" xfId="0" applyNumberFormat="1" applyFont="1" applyFill="1"/>
    <xf numFmtId="0" fontId="20" fillId="0" borderId="0" xfId="0" applyFont="1"/>
  </cellXfs>
  <cellStyles count="11">
    <cellStyle name="Currency 2 2" xfId="8"/>
    <cellStyle name="Euro" xfId="2"/>
    <cellStyle name="Гиперссылка" xfId="9" builtinId="8"/>
    <cellStyle name="Денежный 2" xfId="7"/>
    <cellStyle name="Денежный 3" xfId="10"/>
    <cellStyle name="Обычный" xfId="0" builtinId="0"/>
    <cellStyle name="Обычный 2" xfId="1"/>
    <cellStyle name="Обычный 3" xfId="6"/>
    <cellStyle name="Стиль 1" xfId="3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253658</xdr:colOff>
      <xdr:row>1</xdr:row>
      <xdr:rowOff>17353</xdr:rowOff>
    </xdr:from>
    <xdr:to>
      <xdr:col>1</xdr:col>
      <xdr:colOff>2628013</xdr:colOff>
      <xdr:row>4</xdr:row>
      <xdr:rowOff>137437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3658" y="255478"/>
          <a:ext cx="2898230" cy="1024959"/>
        </a:xfrm>
        <a:prstGeom prst="rect">
          <a:avLst/>
        </a:prstGeom>
      </xdr:spPr>
    </xdr:pic>
    <xdr:clientData/>
  </xdr:twoCellAnchor>
  <xdr:twoCellAnchor>
    <xdr:from>
      <xdr:col>1</xdr:col>
      <xdr:colOff>2946797</xdr:colOff>
      <xdr:row>1</xdr:row>
      <xdr:rowOff>47625</xdr:rowOff>
    </xdr:from>
    <xdr:to>
      <xdr:col>1</xdr:col>
      <xdr:colOff>2952750</xdr:colOff>
      <xdr:row>6</xdr:row>
      <xdr:rowOff>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3470672" y="285750"/>
          <a:ext cx="5953" cy="117157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imsmelbourne2020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0" zoomScaleNormal="70" workbookViewId="0">
      <selection activeCell="F17" sqref="F17"/>
    </sheetView>
  </sheetViews>
  <sheetFormatPr defaultRowHeight="15"/>
  <cols>
    <col min="1" max="1" width="7.85546875" customWidth="1"/>
    <col min="2" max="2" width="77.42578125" customWidth="1"/>
    <col min="3" max="3" width="15.140625" customWidth="1"/>
    <col min="4" max="4" width="11.7109375" customWidth="1"/>
    <col min="5" max="5" width="15.28515625" customWidth="1"/>
    <col min="6" max="6" width="22.28515625" customWidth="1"/>
    <col min="7" max="7" width="85.7109375" customWidth="1"/>
    <col min="8" max="8" width="0.28515625" customWidth="1"/>
    <col min="9" max="9" width="16.5703125" customWidth="1"/>
  </cols>
  <sheetData>
    <row r="1" spans="1:10" ht="18.75">
      <c r="A1" s="4"/>
      <c r="B1" s="4"/>
      <c r="C1" s="4"/>
      <c r="D1" s="4"/>
      <c r="E1" s="4"/>
      <c r="F1" s="4"/>
      <c r="G1" s="4"/>
      <c r="H1" s="49"/>
      <c r="I1" s="49"/>
      <c r="J1" s="49"/>
    </row>
    <row r="2" spans="1:10" ht="18.75">
      <c r="A2" s="4"/>
      <c r="B2" s="4"/>
      <c r="C2" s="4" t="s">
        <v>0</v>
      </c>
      <c r="D2" s="4"/>
      <c r="E2" s="4"/>
      <c r="F2" s="5" t="s">
        <v>11</v>
      </c>
      <c r="G2" s="4" t="s">
        <v>21</v>
      </c>
      <c r="H2" s="49"/>
      <c r="I2" s="49"/>
      <c r="J2" s="49"/>
    </row>
    <row r="3" spans="1:10" ht="18.75">
      <c r="A3" s="4"/>
      <c r="B3" s="4"/>
      <c r="C3" s="4" t="s">
        <v>1</v>
      </c>
      <c r="D3" s="4"/>
      <c r="E3" s="4"/>
      <c r="F3" s="5" t="s">
        <v>16</v>
      </c>
      <c r="G3" s="4" t="s">
        <v>20</v>
      </c>
      <c r="H3" s="49"/>
      <c r="I3" s="49"/>
      <c r="J3" s="49"/>
    </row>
    <row r="4" spans="1:10" ht="18.75">
      <c r="A4" s="4"/>
      <c r="B4" s="4"/>
      <c r="C4" s="4" t="s">
        <v>2</v>
      </c>
      <c r="D4" s="4"/>
      <c r="E4" s="4"/>
      <c r="F4" s="5" t="s">
        <v>12</v>
      </c>
      <c r="G4" s="6" t="s">
        <v>33</v>
      </c>
      <c r="H4" s="49"/>
      <c r="I4" s="49"/>
      <c r="J4" s="49"/>
    </row>
    <row r="5" spans="1:10" ht="18.75">
      <c r="A5" s="4"/>
      <c r="B5" s="4"/>
      <c r="C5" s="4" t="s">
        <v>3</v>
      </c>
      <c r="D5" s="4"/>
      <c r="E5" s="4"/>
      <c r="F5" s="5" t="s">
        <v>13</v>
      </c>
      <c r="G5" s="4" t="s">
        <v>28</v>
      </c>
      <c r="H5" s="49"/>
      <c r="I5" s="49"/>
      <c r="J5" s="49"/>
    </row>
    <row r="6" spans="1:10" ht="21">
      <c r="A6" s="4"/>
      <c r="B6" s="4"/>
      <c r="C6" s="4" t="s">
        <v>4</v>
      </c>
      <c r="D6" s="4"/>
      <c r="E6" s="4"/>
      <c r="F6" s="46"/>
      <c r="G6" s="59">
        <v>70.38</v>
      </c>
      <c r="H6" s="49"/>
      <c r="I6" s="69" t="s">
        <v>32</v>
      </c>
      <c r="J6" s="49"/>
    </row>
    <row r="7" spans="1:10" ht="37.5">
      <c r="A7" s="20" t="s">
        <v>6</v>
      </c>
      <c r="B7" s="21" t="s">
        <v>9</v>
      </c>
      <c r="C7" s="20" t="s">
        <v>31</v>
      </c>
      <c r="D7" s="20" t="s">
        <v>7</v>
      </c>
      <c r="E7" s="22" t="s">
        <v>8</v>
      </c>
      <c r="F7" s="23" t="s">
        <v>22</v>
      </c>
      <c r="G7" s="22" t="s">
        <v>5</v>
      </c>
      <c r="H7" s="49"/>
      <c r="I7" s="69"/>
      <c r="J7" s="49"/>
    </row>
    <row r="8" spans="1:10" ht="21">
      <c r="A8" s="20" t="s">
        <v>23</v>
      </c>
      <c r="B8" s="21" t="s">
        <v>26</v>
      </c>
      <c r="C8" s="20"/>
      <c r="D8" s="20"/>
      <c r="E8" s="22"/>
      <c r="F8" s="23"/>
      <c r="G8" s="22"/>
      <c r="H8" s="49"/>
      <c r="I8" s="69"/>
      <c r="J8" s="49"/>
    </row>
    <row r="9" spans="1:10" ht="136.5">
      <c r="A9" s="24"/>
      <c r="B9" s="25" t="s">
        <v>38</v>
      </c>
      <c r="C9" s="26">
        <v>240</v>
      </c>
      <c r="D9" s="27">
        <v>1</v>
      </c>
      <c r="E9" s="27">
        <v>7</v>
      </c>
      <c r="F9" s="28">
        <f>C9*D9*E9*G6</f>
        <v>118238.39999999999</v>
      </c>
      <c r="G9" s="60" t="s">
        <v>40</v>
      </c>
      <c r="H9" s="49"/>
      <c r="I9" s="69" t="s">
        <v>34</v>
      </c>
      <c r="J9" s="49"/>
    </row>
    <row r="10" spans="1:10" ht="18.75">
      <c r="A10" s="29">
        <v>2</v>
      </c>
      <c r="B10" s="30" t="s">
        <v>24</v>
      </c>
      <c r="C10" s="31"/>
      <c r="D10" s="32"/>
      <c r="E10" s="32"/>
      <c r="F10" s="33"/>
      <c r="G10" s="34"/>
      <c r="H10" s="49"/>
      <c r="I10" s="49"/>
      <c r="J10" s="49"/>
    </row>
    <row r="11" spans="1:10" ht="18.75">
      <c r="A11" s="24"/>
      <c r="B11" s="25" t="s">
        <v>35</v>
      </c>
      <c r="C11" s="26">
        <v>650</v>
      </c>
      <c r="D11" s="27">
        <v>1</v>
      </c>
      <c r="E11" s="27">
        <v>1</v>
      </c>
      <c r="F11" s="28">
        <f>C11*D11*G6</f>
        <v>45747</v>
      </c>
      <c r="G11" s="60" t="s">
        <v>30</v>
      </c>
      <c r="H11" s="49"/>
      <c r="I11" s="49"/>
      <c r="J11" s="49"/>
    </row>
    <row r="12" spans="1:10" ht="18.75">
      <c r="A12" s="40">
        <v>3</v>
      </c>
      <c r="B12" s="41" t="s">
        <v>25</v>
      </c>
      <c r="C12" s="42"/>
      <c r="D12" s="43"/>
      <c r="E12" s="43"/>
      <c r="F12" s="44"/>
      <c r="G12" s="45"/>
      <c r="H12" s="49"/>
      <c r="I12" s="49"/>
      <c r="J12" s="49"/>
    </row>
    <row r="13" spans="1:10" ht="37.5">
      <c r="A13" s="61"/>
      <c r="B13" s="36" t="s">
        <v>39</v>
      </c>
      <c r="C13" s="37">
        <v>140</v>
      </c>
      <c r="D13" s="38"/>
      <c r="E13" s="38"/>
      <c r="F13" s="39">
        <f>C13*G6</f>
        <v>9853.1999999999989</v>
      </c>
      <c r="G13" s="48" t="s">
        <v>36</v>
      </c>
      <c r="H13" s="49"/>
      <c r="I13" s="49"/>
      <c r="J13" s="49"/>
    </row>
    <row r="14" spans="1:10" ht="18.75">
      <c r="A14" s="53">
        <v>4</v>
      </c>
      <c r="B14" s="54" t="s">
        <v>27</v>
      </c>
      <c r="C14" s="55"/>
      <c r="D14" s="56"/>
      <c r="E14" s="56"/>
      <c r="F14" s="57"/>
      <c r="G14" s="58"/>
      <c r="H14" s="49"/>
      <c r="I14" s="49"/>
      <c r="J14" s="49"/>
    </row>
    <row r="15" spans="1:10" ht="112.5">
      <c r="A15" s="35"/>
      <c r="B15" s="36" t="s">
        <v>37</v>
      </c>
      <c r="C15" s="37"/>
      <c r="D15" s="38"/>
      <c r="E15" s="38"/>
      <c r="F15" s="39">
        <v>90000</v>
      </c>
      <c r="G15" s="48"/>
      <c r="H15" s="49"/>
      <c r="I15" s="49"/>
      <c r="J15" s="49"/>
    </row>
    <row r="16" spans="1:10" ht="18.75">
      <c r="A16" s="35"/>
      <c r="B16" s="36" t="s">
        <v>29</v>
      </c>
      <c r="C16" s="37">
        <v>280</v>
      </c>
      <c r="D16" s="38">
        <v>1</v>
      </c>
      <c r="E16" s="38">
        <v>1</v>
      </c>
      <c r="F16" s="39">
        <f>C16*D16*G6</f>
        <v>19706.399999999998</v>
      </c>
      <c r="G16" s="48"/>
      <c r="H16" s="49"/>
      <c r="I16" s="49"/>
      <c r="J16" s="49"/>
    </row>
    <row r="17" spans="1:10" s="49" customFormat="1" ht="18.75">
      <c r="A17" s="35"/>
      <c r="B17" s="36" t="s">
        <v>41</v>
      </c>
      <c r="C17" s="37">
        <v>100</v>
      </c>
      <c r="D17" s="38"/>
      <c r="E17" s="38"/>
      <c r="F17" s="39">
        <f>C17*G6</f>
        <v>7038</v>
      </c>
      <c r="G17" s="48"/>
    </row>
    <row r="18" spans="1:10" ht="18.75">
      <c r="A18" s="7"/>
      <c r="B18" s="8" t="s">
        <v>10</v>
      </c>
      <c r="C18" s="7"/>
      <c r="D18" s="7"/>
      <c r="E18" s="7"/>
      <c r="F18" s="9">
        <f>SUM(F9:F16)</f>
        <v>283545</v>
      </c>
      <c r="G18" s="7"/>
      <c r="H18" s="49"/>
      <c r="I18" s="49"/>
      <c r="J18" s="49"/>
    </row>
    <row r="19" spans="1:10" ht="19.5" thickBot="1">
      <c r="A19" s="10"/>
      <c r="B19" s="11" t="s">
        <v>18</v>
      </c>
      <c r="C19" s="12">
        <v>0.1</v>
      </c>
      <c r="D19" s="13"/>
      <c r="E19" s="13"/>
      <c r="F19" s="14">
        <f>F18*C19</f>
        <v>28354.5</v>
      </c>
      <c r="G19" s="15"/>
      <c r="H19" s="49"/>
      <c r="I19" s="49"/>
      <c r="J19" s="49"/>
    </row>
    <row r="20" spans="1:10" ht="19.5" thickBot="1">
      <c r="A20" s="16"/>
      <c r="B20" s="17" t="s">
        <v>19</v>
      </c>
      <c r="C20" s="18"/>
      <c r="D20" s="18"/>
      <c r="E20" s="18"/>
      <c r="F20" s="19">
        <f>F18+F19</f>
        <v>311899.5</v>
      </c>
      <c r="G20" s="51"/>
      <c r="H20" s="49"/>
      <c r="I20" s="47"/>
      <c r="J20" s="49"/>
    </row>
    <row r="21" spans="1:10" ht="15.75">
      <c r="A21" s="2"/>
      <c r="B21" s="2"/>
      <c r="C21" s="2"/>
      <c r="D21" s="2"/>
      <c r="E21" s="2"/>
      <c r="F21" s="2"/>
      <c r="G21" s="52"/>
      <c r="H21" s="64"/>
      <c r="I21" s="64"/>
      <c r="J21" s="63"/>
    </row>
    <row r="22" spans="1:10" ht="15.75">
      <c r="A22" s="3" t="s">
        <v>14</v>
      </c>
      <c r="B22" s="2"/>
      <c r="C22" s="2"/>
      <c r="D22" s="2"/>
      <c r="E22" s="2"/>
      <c r="F22" s="2"/>
      <c r="G22" s="62"/>
      <c r="H22" s="63"/>
      <c r="I22" s="63"/>
      <c r="J22" s="64"/>
    </row>
    <row r="23" spans="1:10" ht="15.75">
      <c r="A23" s="3"/>
      <c r="B23" s="2"/>
      <c r="C23" s="2"/>
      <c r="D23" s="2"/>
      <c r="E23" s="2"/>
      <c r="F23" s="2"/>
      <c r="G23" s="62"/>
      <c r="H23" s="63"/>
      <c r="I23" s="63"/>
      <c r="J23" s="66"/>
    </row>
    <row r="24" spans="1:10" ht="15.75">
      <c r="A24" s="3"/>
      <c r="B24" s="2"/>
      <c r="C24" s="2"/>
      <c r="D24" s="2"/>
      <c r="E24" s="2"/>
      <c r="F24" s="2"/>
      <c r="G24" s="62"/>
      <c r="H24" s="63"/>
      <c r="I24" s="63"/>
      <c r="J24" s="64"/>
    </row>
    <row r="25" spans="1:10" ht="15.75">
      <c r="A25" s="3" t="s">
        <v>17</v>
      </c>
      <c r="B25" s="2"/>
      <c r="C25" s="2"/>
      <c r="D25" s="2"/>
      <c r="E25" s="2"/>
      <c r="F25" s="2"/>
      <c r="G25" s="62"/>
      <c r="H25" s="63"/>
      <c r="I25" s="63"/>
      <c r="J25" s="64"/>
    </row>
    <row r="26" spans="1:10" ht="15.75">
      <c r="A26" s="3" t="s">
        <v>15</v>
      </c>
      <c r="B26" s="2"/>
      <c r="C26" s="2"/>
      <c r="D26" s="2"/>
      <c r="E26" s="2"/>
      <c r="F26" s="2"/>
      <c r="G26" s="50"/>
      <c r="H26" s="63"/>
      <c r="I26" s="65"/>
      <c r="J26" s="63"/>
    </row>
    <row r="27" spans="1:10" ht="15.75">
      <c r="A27" s="1"/>
      <c r="B27" s="1"/>
      <c r="C27" s="1"/>
      <c r="D27" s="1"/>
      <c r="E27" s="1"/>
      <c r="F27" s="1"/>
      <c r="G27" s="67"/>
      <c r="H27" s="63"/>
      <c r="I27" s="63"/>
      <c r="J27" s="63"/>
    </row>
    <row r="28" spans="1:10" ht="15.75">
      <c r="A28" s="1"/>
      <c r="B28" s="1"/>
      <c r="C28" s="1"/>
      <c r="D28" s="1"/>
      <c r="E28" s="1"/>
      <c r="F28" s="1"/>
      <c r="G28" s="68"/>
      <c r="H28" s="63"/>
      <c r="I28" s="63"/>
      <c r="J28" s="63"/>
    </row>
  </sheetData>
  <hyperlinks>
    <hyperlink ref="G1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Программа 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2017-09-20T16:13:13Z</cp:lastPrinted>
  <dcterms:created xsi:type="dcterms:W3CDTF">2017-04-28T13:59:47Z</dcterms:created>
  <dcterms:modified xsi:type="dcterms:W3CDTF">2020-02-11T06:22:51Z</dcterms:modified>
</cp:coreProperties>
</file>